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PC2022_029\Desktop\【経営比較分析表】2023_015849_46_1718\"/>
    </mc:Choice>
  </mc:AlternateContent>
  <xr:revisionPtr revIDLastSave="0" documentId="13_ncr:1_{AE197A92-4072-484B-A403-E2B851648EC9}" xr6:coauthVersionLast="47" xr6:coauthVersionMax="47" xr10:uidLastSave="{00000000-0000-0000-0000-000000000000}"/>
  <workbookProtection workbookAlgorithmName="SHA-512" workbookHashValue="KPX/tljpiVtzmji3pzObdJlt1cwzVQnoCLg1jOr72Fp6TWq5mKhU6Txi6MJQbxZW0wlIW8Bfm3O42bjUmU7YFw==" workbookSaltValue="AJwkZwMIYKE8CEv/Zi9seA==" workbookSpinCount="100000" lockStructure="1"/>
  <bookViews>
    <workbookView xWindow="15" yWindow="30" windowWidth="19185" windowHeight="147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E85" i="4"/>
  <c r="I10"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<sst xmlns="http://schemas.openxmlformats.org/spreadsheetml/2006/main" count="319" uniqueCount="115">
  <si>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</si>
  <si>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</si>
  <si>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</si>
  <si>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</si>
  <si>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</si>
  <si>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</si>
  <si>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</si>
  <si>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</si>
  <si>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</si>
  <si>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</si>
  <si>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</si>
  <si>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</si>
  <si>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</si>
  <si>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</si>
  <si>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</si>
  <si>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</si>
  <si>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</si>
  <si>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</si>
  <si>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</si>
  <si>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</si>
  <si>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</si>
  <si>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</si>
  <si>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</si>
  <si>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</si>
  <si>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</si>
  <si>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</si>
  <si>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</si>
  <si>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</si>
  <si>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</si>
  <si>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</si>
  <si>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</si>
  <si>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</si>
  <si>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</si>
  <si>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</si>
  <si>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</si>
  <si>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</si>
  <si>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</si>
  <si>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</si>
  <si>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</si>
  <si>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</si>
  <si>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</si>
  <si>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</si>
  <si>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</si>
  <si>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</si>
  <si>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</si>
  <si>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</si>
  <si>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</si>
  <si>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</si>
  <si>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</si>
  <si>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</si>
  <si>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</si>
  <si>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</si>
  <si>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</si>
  <si>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</si>
  <si>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</si>
  <si>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</si>
  <si>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</si>
  <si>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</si>
  <si>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</si>
  <si>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</si>
  <si>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</si>
  <si>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</si>
  <si>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</si>
  <si>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</si>
  <si>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</si>
  <si>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</si>
  <si>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</si>
  <si>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</si>
  <si>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</si>
  <si>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</si>
  <si>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</si>
  <si>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</si>
  <si>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</si>
  <si>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</si>
  <si>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</si>
  <si>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</si>
  <si>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</si>
  <si>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</si>
  <si>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</si>
  <si>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</si>
  <si>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</si>
  <si>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</si>
  <si>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</si>
  <si>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</si>
  <si>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</si>
  <si>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</si>
  <si>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</si>
  <si>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</si>
  <si>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</si>
  <si>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</si>
  <si>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</si>
  <si>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</si>
  <si>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</si>
  <si>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</si>
  <si>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</si>
  <si>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</si>
  <si>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</si>
  <si>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</si>
  <si>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</si>
  <si>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</si>
  <si>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</si>
  <si>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</si>
  <si>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</si>
  <si>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</si>
  <si>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</si>
  <si>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</si>
  <si>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</si>
  <si>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</si>
  <si>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</si>
  <si>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</si>
  <si>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</si>
  <si>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</si>
  <si>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経常収支比率については、100%を上回っているが、使用料収入以外の収入に依存しているため経営改善が必要である。　
③　流動比率については、100%を下回っており、支払うべき債務に対し現金化できる資産が不足している状況であるため、企業債借入額と償還額のバランスを取り企業債発行するなど、更なる経営改善を図る必要がある。　　　　　　　　　    　　　 　　　　　　　　           　　　　　　　　　　　　　④　企業債残高対事業規模比率については、類似団体平均値と比較して低い数値となっており、企業債残高は今後も減少する傾向にある。　　　　　　　　　
⑤　経費回収率については、類似団体平均値よりも低い状況にあり、経費の抑制及び適正な使用料収入の確保が必要である。　　　　　　　　　　　　　　　　　　　⑥　汚水処理原価については、管渠延長に対しての住宅密度が低いため類似団体の平均値を大きく上回っている状況にある。　　　　　　　　　　　　            　　　　　⑦　施設利用率については、平成28年度事業計画の変更に伴い晴天時現在処理能力を変更したことから、類似団体平均を上回っている。　　　　　　　　　　　　　　　　　　　　　⑧　水洗化率については、85%を維持している状況にあり、類似団体平均値と比較しても高い数値となっている。　　　　
経費回収率が低くなっているため、経営の効率性、使用料の妥当性を検討しながら経営を改善させていく必要がある。</t>
    <phoneticPr fontId="4"/>
  </si>
  <si>
    <t>①　有形固定資産減価償却率については、類似団体平均値を上回っており資産の老朽化が進んでいる。現在は長寿命化計画により処理場の機械設備、電気設備等の更新を行っている。
②　管渠については、平成2年度より特定環境保全下水道の整備を開始しており、管渠の法定耐用年数50年を経過していないが、老朽化の状況を正確に把握し、計画的な投資計画のもと進めていく必要がある。</t>
    <phoneticPr fontId="4"/>
  </si>
  <si>
    <t>人口の減少等により使用料収入の増加が見込めない状況にある中で、将来にわたる安定的な事業の運営を図るために「洞爺湖町公共下水道事業経営戦略」を基に経営の健全化と効率化を図っていく。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</si>
</sst>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7A-41E1-B48B-BB6618AC1C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0D7A-41E1-B48B-BB6618AC1C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62.37</c:v>
                </c:pt>
              </c:numCache>
            </c:numRef>
          </c:val>
          <c:extLst>
            <c:ext xmlns:c16="http://schemas.microsoft.com/office/drawing/2014/chart" uri="{C3380CC4-5D6E-409C-BE32-E72D297353CC}">
              <c16:uniqueId val="{00000000-943B-4107-B61F-53F319E754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943B-4107-B61F-53F319E754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86.41</c:v>
                </c:pt>
              </c:numCache>
            </c:numRef>
          </c:val>
          <c:extLst>
            <c:ext xmlns:c16="http://schemas.microsoft.com/office/drawing/2014/chart" uri="{C3380CC4-5D6E-409C-BE32-E72D297353CC}">
              <c16:uniqueId val="{00000000-956E-4B6E-9655-93151111F4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956E-4B6E-9655-93151111F4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103.9</c:v>
                </c:pt>
              </c:numCache>
            </c:numRef>
          </c:val>
          <c:extLst>
            <c:ext xmlns:c16="http://schemas.microsoft.com/office/drawing/2014/chart" uri="{C3380CC4-5D6E-409C-BE32-E72D297353CC}">
              <c16:uniqueId val="{00000000-29BD-4ABC-ABB6-852EBAA5F8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29BD-4ABC-ABB6-852EBAA5F8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58.15</c:v>
                </c:pt>
              </c:numCache>
            </c:numRef>
          </c:val>
          <c:extLst>
            <c:ext xmlns:c16="http://schemas.microsoft.com/office/drawing/2014/chart" uri="{C3380CC4-5D6E-409C-BE32-E72D297353CC}">
              <c16:uniqueId val="{00000000-C60F-47EF-8C62-7F9FA58725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C60F-47EF-8C62-7F9FA58725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B4-487E-8AFF-C70EFCF517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DAB4-487E-8AFF-C70EFCF517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79-4BC1-BDCE-5378D0C41F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BB79-4BC1-BDCE-5378D0C41F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52.56</c:v>
                </c:pt>
              </c:numCache>
            </c:numRef>
          </c:val>
          <c:extLst>
            <c:ext xmlns:c16="http://schemas.microsoft.com/office/drawing/2014/chart" uri="{C3380CC4-5D6E-409C-BE32-E72D297353CC}">
              <c16:uniqueId val="{00000000-B8C3-466A-8F9A-281B17A32A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B8C3-466A-8F9A-281B17A32A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172</c:v>
                </c:pt>
              </c:numCache>
            </c:numRef>
          </c:val>
          <c:extLst>
            <c:ext xmlns:c16="http://schemas.microsoft.com/office/drawing/2014/chart" uri="{C3380CC4-5D6E-409C-BE32-E72D297353CC}">
              <c16:uniqueId val="{00000000-9F13-4EAA-8622-F272347FE2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9F13-4EAA-8622-F272347FE2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58.21</c:v>
                </c:pt>
              </c:numCache>
            </c:numRef>
          </c:val>
          <c:extLst>
            <c:ext xmlns:c16="http://schemas.microsoft.com/office/drawing/2014/chart" uri="{C3380CC4-5D6E-409C-BE32-E72D297353CC}">
              <c16:uniqueId val="{00000000-4073-4D5F-9D97-AE60ED9267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4073-4D5F-9D97-AE60ED9267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265.81</c:v>
                </c:pt>
              </c:numCache>
            </c:numRef>
          </c:val>
          <c:extLst>
            <c:ext xmlns:c16="http://schemas.microsoft.com/office/drawing/2014/chart" uri="{C3380CC4-5D6E-409C-BE32-E72D297353CC}">
              <c16:uniqueId val="{00000000-5595-4ED1-A206-C9A58A3C6C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5595-4ED1-A206-C9A58A3C6C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洞爺湖町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8068</v>
      </c>
      <c r="AM8" s="36"/>
      <c r="AN8" s="36"/>
      <c r="AO8" s="36"/>
      <c r="AP8" s="36"/>
      <c r="AQ8" s="36"/>
      <c r="AR8" s="36"/>
      <c r="AS8" s="36"/>
      <c r="AT8" s="37">
        <f>データ!T6</f>
        <v>180.87</v>
      </c>
      <c r="AU8" s="37"/>
      <c r="AV8" s="37"/>
      <c r="AW8" s="37"/>
      <c r="AX8" s="37"/>
      <c r="AY8" s="37"/>
      <c r="AZ8" s="37"/>
      <c r="BA8" s="37"/>
      <c r="BB8" s="37">
        <f>データ!U6</f>
        <v>44.61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95.54</v>
      </c>
      <c r="J10" s="37"/>
      <c r="K10" s="37"/>
      <c r="L10" s="37"/>
      <c r="M10" s="37"/>
      <c r="N10" s="37"/>
      <c r="O10" s="37"/>
      <c r="P10" s="37">
        <f>データ!P6</f>
        <v>10.029999999999999</v>
      </c>
      <c r="Q10" s="37"/>
      <c r="R10" s="37"/>
      <c r="S10" s="37"/>
      <c r="T10" s="37"/>
      <c r="U10" s="37"/>
      <c r="V10" s="37"/>
      <c r="W10" s="37">
        <f>データ!Q6</f>
        <v>100</v>
      </c>
      <c r="X10" s="37"/>
      <c r="Y10" s="37"/>
      <c r="Z10" s="37"/>
      <c r="AA10" s="37"/>
      <c r="AB10" s="37"/>
      <c r="AC10" s="37"/>
      <c r="AD10" s="36">
        <f>データ!R6</f>
        <v>3250</v>
      </c>
      <c r="AE10" s="36"/>
      <c r="AF10" s="36"/>
      <c r="AG10" s="36"/>
      <c r="AH10" s="36"/>
      <c r="AI10" s="36"/>
      <c r="AJ10" s="36"/>
      <c r="AK10" s="2"/>
      <c r="AL10" s="36">
        <f>データ!V6</f>
        <v>802</v>
      </c>
      <c r="AM10" s="36"/>
      <c r="AN10" s="36"/>
      <c r="AO10" s="36"/>
      <c r="AP10" s="36"/>
      <c r="AQ10" s="36"/>
      <c r="AR10" s="36"/>
      <c r="AS10" s="36"/>
      <c r="AT10" s="37">
        <f>データ!W6</f>
        <v>0.57999999999999996</v>
      </c>
      <c r="AU10" s="37"/>
      <c r="AV10" s="37"/>
      <c r="AW10" s="37"/>
      <c r="AX10" s="37"/>
      <c r="AY10" s="37"/>
      <c r="AZ10" s="37"/>
      <c r="BA10" s="37"/>
      <c r="BB10" s="37">
        <f>データ!X6</f>
        <v>1382.76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G3MM4VGBhBm5jezhQy8QXfRJKur5Dve+MIhw7F6ourElH7A5GBSEmr3TXiG8c9DifX60j/YukeTesTocVoMQNA==" saltValue="LYoCoiOAEGmZlM4HJQkrN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15849</v>
      </c>
      <c r="D6" s="19">
        <f t="shared" si="3"/>
        <v>46</v>
      </c>
      <c r="E6" s="19">
        <f t="shared" si="3"/>
        <v>17</v>
      </c>
      <c r="F6" s="19">
        <f t="shared" si="3"/>
        <v>4</v>
      </c>
      <c r="G6" s="19">
        <f t="shared" si="3"/>
        <v>0</v>
      </c>
      <c r="H6" s="19" t="str">
        <f t="shared" si="3"/>
        <v>北海道　洞爺湖町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95.54</v>
      </c>
      <c r="P6" s="20">
        <f t="shared" si="3"/>
        <v>10.029999999999999</v>
      </c>
      <c r="Q6" s="20">
        <f t="shared" si="3"/>
        <v>100</v>
      </c>
      <c r="R6" s="20">
        <f t="shared" si="3"/>
        <v>3250</v>
      </c>
      <c r="S6" s="20">
        <f t="shared" si="3"/>
        <v>8068</v>
      </c>
      <c r="T6" s="20">
        <f t="shared" si="3"/>
        <v>180.87</v>
      </c>
      <c r="U6" s="20">
        <f t="shared" si="3"/>
        <v>44.61</v>
      </c>
      <c r="V6" s="20">
        <f t="shared" si="3"/>
        <v>802</v>
      </c>
      <c r="W6" s="20">
        <f t="shared" si="3"/>
        <v>0.57999999999999996</v>
      </c>
      <c r="X6" s="20">
        <f t="shared" si="3"/>
        <v>1382.76</v>
      </c>
      <c r="Y6" s="21" t="str">
        <f>IF(Y7="",NA(),Y7)</f>
        <v>-</v>
      </c>
      <c r="Z6" s="21" t="str">
        <f t="shared" ref="Z6:AH6" si="4">IF(Z7="",NA(),Z7)</f>
        <v>-</v>
      </c>
      <c r="AA6" s="21" t="str">
        <f t="shared" si="4"/>
        <v>-</v>
      </c>
      <c r="AB6" s="21" t="str">
        <f t="shared" si="4"/>
        <v>-</v>
      </c>
      <c r="AC6" s="21">
        <f t="shared" si="4"/>
        <v>103.9</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52.56</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172</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58.21</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265.81</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62.37</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86.41</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58.15</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15">
      <c r="A7" s="14"/>
      <c r="B7" s="23">
        <v>2023</v>
      </c>
      <c r="C7" s="23">
        <v>15849</v>
      </c>
      <c r="D7" s="23">
        <v>46</v>
      </c>
      <c r="E7" s="23">
        <v>17</v>
      </c>
      <c r="F7" s="23">
        <v>4</v>
      </c>
      <c r="G7" s="23">
        <v>0</v>
      </c>
      <c r="H7" s="23" t="s">
        <v>96</v>
      </c>
      <c r="I7" s="23" t="s">
        <v>97</v>
      </c>
      <c r="J7" s="23" t="s">
        <v>98</v>
      </c>
      <c r="K7" s="23" t="s">
        <v>99</v>
      </c>
      <c r="L7" s="23" t="s">
        <v>100</v>
      </c>
      <c r="M7" s="23" t="s">
        <v>101</v>
      </c>
      <c r="N7" s="24" t="s">
        <v>102</v>
      </c>
      <c r="O7" s="24">
        <v>95.54</v>
      </c>
      <c r="P7" s="24">
        <v>10.029999999999999</v>
      </c>
      <c r="Q7" s="24">
        <v>100</v>
      </c>
      <c r="R7" s="24">
        <v>3250</v>
      </c>
      <c r="S7" s="24">
        <v>8068</v>
      </c>
      <c r="T7" s="24">
        <v>180.87</v>
      </c>
      <c r="U7" s="24">
        <v>44.61</v>
      </c>
      <c r="V7" s="24">
        <v>802</v>
      </c>
      <c r="W7" s="24">
        <v>0.57999999999999996</v>
      </c>
      <c r="X7" s="24">
        <v>1382.76</v>
      </c>
      <c r="Y7" s="24" t="s">
        <v>102</v>
      </c>
      <c r="Z7" s="24" t="s">
        <v>102</v>
      </c>
      <c r="AA7" s="24" t="s">
        <v>102</v>
      </c>
      <c r="AB7" s="24" t="s">
        <v>102</v>
      </c>
      <c r="AC7" s="24">
        <v>103.9</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52.56</v>
      </c>
      <c r="AZ7" s="24" t="s">
        <v>102</v>
      </c>
      <c r="BA7" s="24" t="s">
        <v>102</v>
      </c>
      <c r="BB7" s="24" t="s">
        <v>102</v>
      </c>
      <c r="BC7" s="24" t="s">
        <v>102</v>
      </c>
      <c r="BD7" s="24">
        <v>50.63</v>
      </c>
      <c r="BE7" s="24">
        <v>48.91</v>
      </c>
      <c r="BF7" s="24" t="s">
        <v>102</v>
      </c>
      <c r="BG7" s="24" t="s">
        <v>102</v>
      </c>
      <c r="BH7" s="24" t="s">
        <v>102</v>
      </c>
      <c r="BI7" s="24" t="s">
        <v>102</v>
      </c>
      <c r="BJ7" s="24">
        <v>172</v>
      </c>
      <c r="BK7" s="24" t="s">
        <v>102</v>
      </c>
      <c r="BL7" s="24" t="s">
        <v>102</v>
      </c>
      <c r="BM7" s="24" t="s">
        <v>102</v>
      </c>
      <c r="BN7" s="24" t="s">
        <v>102</v>
      </c>
      <c r="BO7" s="24">
        <v>1168.69</v>
      </c>
      <c r="BP7" s="24">
        <v>1156.82</v>
      </c>
      <c r="BQ7" s="24" t="s">
        <v>102</v>
      </c>
      <c r="BR7" s="24" t="s">
        <v>102</v>
      </c>
      <c r="BS7" s="24" t="s">
        <v>102</v>
      </c>
      <c r="BT7" s="24" t="s">
        <v>102</v>
      </c>
      <c r="BU7" s="24">
        <v>58.21</v>
      </c>
      <c r="BV7" s="24" t="s">
        <v>102</v>
      </c>
      <c r="BW7" s="24" t="s">
        <v>102</v>
      </c>
      <c r="BX7" s="24" t="s">
        <v>102</v>
      </c>
      <c r="BY7" s="24" t="s">
        <v>102</v>
      </c>
      <c r="BZ7" s="24">
        <v>70.709999999999994</v>
      </c>
      <c r="CA7" s="24">
        <v>75.33</v>
      </c>
      <c r="CB7" s="24" t="s">
        <v>102</v>
      </c>
      <c r="CC7" s="24" t="s">
        <v>102</v>
      </c>
      <c r="CD7" s="24" t="s">
        <v>102</v>
      </c>
      <c r="CE7" s="24" t="s">
        <v>102</v>
      </c>
      <c r="CF7" s="24">
        <v>265.81</v>
      </c>
      <c r="CG7" s="24" t="s">
        <v>102</v>
      </c>
      <c r="CH7" s="24" t="s">
        <v>102</v>
      </c>
      <c r="CI7" s="24" t="s">
        <v>102</v>
      </c>
      <c r="CJ7" s="24" t="s">
        <v>102</v>
      </c>
      <c r="CK7" s="24">
        <v>233.15</v>
      </c>
      <c r="CL7" s="24">
        <v>215.73</v>
      </c>
      <c r="CM7" s="24" t="s">
        <v>102</v>
      </c>
      <c r="CN7" s="24" t="s">
        <v>102</v>
      </c>
      <c r="CO7" s="24" t="s">
        <v>102</v>
      </c>
      <c r="CP7" s="24" t="s">
        <v>102</v>
      </c>
      <c r="CQ7" s="24">
        <v>62.37</v>
      </c>
      <c r="CR7" s="24" t="s">
        <v>102</v>
      </c>
      <c r="CS7" s="24" t="s">
        <v>102</v>
      </c>
      <c r="CT7" s="24" t="s">
        <v>102</v>
      </c>
      <c r="CU7" s="24" t="s">
        <v>102</v>
      </c>
      <c r="CV7" s="24">
        <v>42.09</v>
      </c>
      <c r="CW7" s="24">
        <v>43.28</v>
      </c>
      <c r="CX7" s="24" t="s">
        <v>102</v>
      </c>
      <c r="CY7" s="24" t="s">
        <v>102</v>
      </c>
      <c r="CZ7" s="24" t="s">
        <v>102</v>
      </c>
      <c r="DA7" s="24" t="s">
        <v>102</v>
      </c>
      <c r="DB7" s="24">
        <v>86.41</v>
      </c>
      <c r="DC7" s="24" t="s">
        <v>102</v>
      </c>
      <c r="DD7" s="24" t="s">
        <v>102</v>
      </c>
      <c r="DE7" s="24" t="s">
        <v>102</v>
      </c>
      <c r="DF7" s="24" t="s">
        <v>102</v>
      </c>
      <c r="DG7" s="24">
        <v>84.73</v>
      </c>
      <c r="DH7" s="24">
        <v>86.21</v>
      </c>
      <c r="DI7" s="24" t="s">
        <v>102</v>
      </c>
      <c r="DJ7" s="24" t="s">
        <v>102</v>
      </c>
      <c r="DK7" s="24" t="s">
        <v>102</v>
      </c>
      <c r="DL7" s="24" t="s">
        <v>102</v>
      </c>
      <c r="DM7" s="24">
        <v>58.15</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2025-01-24T07:09:01Z</dcterms:created>
  <dcterms:modified xsi:type="dcterms:W3CDTF">2025-01-28T02:46:42Z</dcterms:modified>
  <cp:category/>
</cp:coreProperties>
</file>