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k060049\Desktop\"/>
    </mc:Choice>
  </mc:AlternateContent>
  <xr:revisionPtr revIDLastSave="0" documentId="13_ncr:1_{748BF575-B87C-43FB-B4B5-A24FFD4C16EA}" xr6:coauthVersionLast="45" xr6:coauthVersionMax="47" xr10:uidLastSave="{00000000-0000-0000-0000-000000000000}"/>
  <workbookProtection workbookAlgorithmName="SHA-512" workbookHashValue="SSjF3AolD7g82ZBB77VtL9LV6z9teaLZkhjN2SkM3om5GTezg7uEvg5baipWNxT/kAq/Z8We4CnsHAU9ewgJRA==" workbookSaltValue="CpIRAmZNCZDQ5ExDVdxu9A==" workbookSpinCount="100000" lockStructure="1"/>
  <bookViews>
    <workbookView xWindow="-120" yWindow="-120" windowWidth="19440" windowHeight="150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T6" i="5"/>
  <c r="S6" i="5"/>
  <c r="R6" i="5"/>
  <c r="Q6" i="5"/>
  <c r="P6" i="5"/>
  <c r="P10" i="4" s="1"/>
  <c r="O6" i="5"/>
  <c r="N6" i="5"/>
  <c r="B10" i="4" s="1"/>
  <c r="M6" i="5"/>
  <c r="AD8" i="4" s="1"/>
  <c r="L6" i="5"/>
  <c r="W8" i="4" s="1"/>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I85" i="4"/>
  <c r="H85" i="4"/>
  <c r="F85" i="4"/>
  <c r="E85" i="4"/>
  <c r="AL10" i="4"/>
  <c r="W10" i="4"/>
  <c r="I10" i="4"/>
  <c r="BB8" i="4"/>
  <c r="AT8" i="4"/>
  <c r="AL8" i="4"/>
</calcChain>
</file>

<file path=xl/sharedStrings.xml><?xml version="1.0" encoding="utf-8"?>
<sst xmlns="http://schemas.openxmlformats.org/spreadsheetml/2006/main" count="316" uniqueCount="111">
  <si>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</si>
  <si>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</si>
  <si>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</si>
  <si>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</si>
  <si>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</si>
  <si>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</si>
  <si>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</si>
  <si>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</si>
  <si>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</si>
  <si>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</si>
  <si>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</si>
  <si>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</si>
  <si>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</si>
  <si>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</si>
  <si>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</si>
  <si>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</si>
  <si>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</si>
  <si>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</si>
  <si>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</si>
  <si>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</si>
  <si>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</si>
  <si>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</si>
  <si>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</si>
  <si>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</si>
  <si>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</si>
  <si>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</si>
  <si>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</si>
  <si>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</si>
  <si>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</si>
  <si>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</si>
  <si>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</si>
  <si>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</si>
  <si>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</si>
  <si>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</si>
  <si>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</si>
  <si>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</si>
  <si>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</si>
  <si>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</si>
  <si>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</si>
  <si>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</si>
  <si>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</si>
  <si>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</si>
  <si>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</si>
  <si>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</si>
  <si>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</si>
  <si>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</si>
  <si>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</si>
  <si>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</si>
  <si>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</si>
  <si>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</si>
  <si>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</si>
  <si>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</si>
  <si>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</si>
  <si>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</si>
  <si>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</si>
  <si>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</si>
  <si>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</si>
  <si>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</si>
  <si>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</si>
  <si>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</si>
  <si>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</si>
  <si>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</si>
  <si>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</si>
  <si>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</si>
  <si>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</si>
  <si>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</si>
  <si>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</si>
  <si>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</si>
  <si>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</si>
  <si>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</si>
  <si>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</si>
  <si>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</si>
  <si>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</si>
  <si>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</si>
  <si>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</si>
  <si>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</si>
  <si>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</si>
  <si>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</si>
  <si>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</si>
  <si>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</si>
  <si>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</si>
  <si>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</si>
  <si>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</si>
  <si>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</si>
  <si>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</si>
  <si>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</si>
  <si>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</si>
  <si>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</si>
  <si>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</si>
  <si>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</si>
  <si>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</si>
  <si>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</si>
  <si>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洞爺湖町</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</si>
  <si>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</si>
  <si>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</si>
  <si>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</si>
  <si>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</si>
  <si>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</si>
  <si>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</si>
  <si>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</si>
  <si>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</si>
  <si>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</si>
  <si>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</si>
  <si>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</si>
  <si>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</si>
  <si>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</si>
  <si>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</si>
  <si>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</si>
  <si>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①経常収支比率は類似団体平均値よりも高い数値であり、黒字経営を続けるために更なる改善点を考える必要がある。
③流動比率は類似団体平均値以下であり、100％も下回っていることから対策が必要と考えられる。
④企業債残高対給水収益比率については類似団体平均値以下ではあるが、今後は増加する傾向にあるため対策が必要と考える。
⑤料金回収率については、類似団体平均値を上回ってはいるものの、十分な給水収益で賄われている状況ではないため、対策が必要と考える。
⑥給水原価は類似団体平均値より下回っているものの、料金回収率向上のために検討が必要と考える。
⑦施設利用率については、類似団体平均値を上回っており、施設を有効かつ安定的に利用できていると考えられる。
⑧有収率については、類似団体平均値を上回っており、さらなる有収率向上のために検討が必要と考える。
以上のことから、ほぼ類似団体平均値並であるが、流動比率が平均値をかなり下回り、企業債残高対給水収益比率も今後増加傾向にあるため、適正な料金改定などの経営改善を行い料金回収率も併せて向上させる必要があると考える。</t>
    <rPh sb="18" eb="19">
      <t>タカ</t>
    </rPh>
    <rPh sb="37" eb="38">
      <t>サラ</t>
    </rPh>
    <rPh sb="40" eb="43">
      <t>カイゼンテン</t>
    </rPh>
    <rPh sb="44" eb="45">
      <t>カンガ</t>
    </rPh>
    <rPh sb="47" eb="49">
      <t>ヒツヨウ</t>
    </rPh>
    <rPh sb="55" eb="59">
      <t>リュウドウヒリツ</t>
    </rPh>
    <rPh sb="60" eb="67">
      <t>ルイジダンタイヘイキンチ</t>
    </rPh>
    <rPh sb="67" eb="69">
      <t>イカ</t>
    </rPh>
    <rPh sb="78" eb="80">
      <t>シタマワ</t>
    </rPh>
    <rPh sb="88" eb="90">
      <t>タイサク</t>
    </rPh>
    <rPh sb="91" eb="93">
      <t>ヒツヨウ</t>
    </rPh>
    <rPh sb="94" eb="95">
      <t>カンガ</t>
    </rPh>
    <rPh sb="134" eb="136">
      <t>コンゴ</t>
    </rPh>
    <rPh sb="137" eb="139">
      <t>ゾウカ</t>
    </rPh>
    <rPh sb="141" eb="143">
      <t>ケイコウ</t>
    </rPh>
    <rPh sb="148" eb="150">
      <t>タイサク</t>
    </rPh>
    <rPh sb="151" eb="153">
      <t>ヒツヨウ</t>
    </rPh>
    <rPh sb="154" eb="155">
      <t>カンガ</t>
    </rPh>
    <rPh sb="179" eb="181">
      <t>ウワマワ</t>
    </rPh>
    <rPh sb="291" eb="293">
      <t>ウワマワ</t>
    </rPh>
    <rPh sb="317" eb="318">
      <t>カンガ</t>
    </rPh>
    <rPh sb="362" eb="364">
      <t>ケントウ</t>
    </rPh>
    <rPh sb="365" eb="367">
      <t>ヒツヨウ</t>
    </rPh>
    <rPh sb="368" eb="369">
      <t>カンガ</t>
    </rPh>
    <rPh sb="438" eb="440">
      <t>テキセイ</t>
    </rPh>
    <rPh sb="441" eb="443">
      <t>リョウキン</t>
    </rPh>
    <rPh sb="443" eb="445">
      <t>カイテイ</t>
    </rPh>
    <rPh sb="448" eb="452">
      <t>ケイエイカイゼン</t>
    </rPh>
    <rPh sb="453" eb="454">
      <t>オコナ</t>
    </rPh>
    <rPh sb="461" eb="462">
      <t>アワ</t>
    </rPh>
    <rPh sb="469" eb="471">
      <t>ヒツヨウ</t>
    </rPh>
    <rPh sb="475" eb="476">
      <t>カンガ</t>
    </rPh>
    <phoneticPr fontId="4"/>
  </si>
  <si>
    <t>今年度より公営企業会計へ移行となり、経営状況をより正確に把握し、健全化と効率化を図り、持続可能な事業運営を実現するため、改善に取り組む必要がある。また、更新計画等の見直しを含め、投資のあり方についても検討していかなければならない。</t>
    <rPh sb="5" eb="11">
      <t>コウエイキギョウカイケイ</t>
    </rPh>
    <rPh sb="12" eb="14">
      <t>イコウ</t>
    </rPh>
    <rPh sb="20" eb="22">
      <t>ジョウキョウ</t>
    </rPh>
    <rPh sb="25" eb="27">
      <t>セイカク</t>
    </rPh>
    <rPh sb="28" eb="30">
      <t>ハアク</t>
    </rPh>
    <rPh sb="43" eb="47">
      <t>ジゾクカノウ</t>
    </rPh>
    <rPh sb="48" eb="52">
      <t>ジギョウウンエイ</t>
    </rPh>
    <rPh sb="53" eb="55">
      <t>ジツゲン</t>
    </rPh>
    <phoneticPr fontId="4"/>
  </si>
  <si>
    <t>③管路更新率については、令和５年度においては更新していないが、年度によるバラつきが大きいため、計画的な更新が必要と考える。</t>
    <rPh sb="12" eb="14">
      <t>レイワ</t>
    </rPh>
    <rPh sb="22" eb="24">
      <t>コウシン</t>
    </rPh>
    <rPh sb="31" eb="33">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</si>
</sst>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C52-4F76-AAEC-37ED526313F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0.88</c:v>
                </c:pt>
              </c:numCache>
            </c:numRef>
          </c:val>
          <c:smooth val="0"/>
          <c:extLst>
            <c:ext xmlns:c16="http://schemas.microsoft.com/office/drawing/2014/chart" uri="{C3380CC4-5D6E-409C-BE32-E72D297353CC}">
              <c16:uniqueId val="{00000001-FC52-4F76-AAEC-37ED526313F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0</c:v>
                </c:pt>
                <c:pt idx="1">
                  <c:v>0</c:v>
                </c:pt>
                <c:pt idx="2">
                  <c:v>0</c:v>
                </c:pt>
                <c:pt idx="3">
                  <c:v>0</c:v>
                </c:pt>
                <c:pt idx="4">
                  <c:v>60.19</c:v>
                </c:pt>
              </c:numCache>
            </c:numRef>
          </c:val>
          <c:extLst>
            <c:ext xmlns:c16="http://schemas.microsoft.com/office/drawing/2014/chart" uri="{C3380CC4-5D6E-409C-BE32-E72D297353CC}">
              <c16:uniqueId val="{00000000-698C-4FE2-8D6B-E8B738246BB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52.39</c:v>
                </c:pt>
              </c:numCache>
            </c:numRef>
          </c:val>
          <c:smooth val="0"/>
          <c:extLst>
            <c:ext xmlns:c16="http://schemas.microsoft.com/office/drawing/2014/chart" uri="{C3380CC4-5D6E-409C-BE32-E72D297353CC}">
              <c16:uniqueId val="{00000001-698C-4FE2-8D6B-E8B738246BB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0</c:v>
                </c:pt>
                <c:pt idx="1">
                  <c:v>0</c:v>
                </c:pt>
                <c:pt idx="2">
                  <c:v>0</c:v>
                </c:pt>
                <c:pt idx="3">
                  <c:v>0</c:v>
                </c:pt>
                <c:pt idx="4">
                  <c:v>76.14</c:v>
                </c:pt>
              </c:numCache>
            </c:numRef>
          </c:val>
          <c:extLst>
            <c:ext xmlns:c16="http://schemas.microsoft.com/office/drawing/2014/chart" uri="{C3380CC4-5D6E-409C-BE32-E72D297353CC}">
              <c16:uniqueId val="{00000000-8CB5-4D41-A7E6-9188861B285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63.38</c:v>
                </c:pt>
              </c:numCache>
            </c:numRef>
          </c:val>
          <c:smooth val="0"/>
          <c:extLst>
            <c:ext xmlns:c16="http://schemas.microsoft.com/office/drawing/2014/chart" uri="{C3380CC4-5D6E-409C-BE32-E72D297353CC}">
              <c16:uniqueId val="{00000001-8CB5-4D41-A7E6-9188861B285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0</c:v>
                </c:pt>
                <c:pt idx="1">
                  <c:v>0</c:v>
                </c:pt>
                <c:pt idx="2">
                  <c:v>0</c:v>
                </c:pt>
                <c:pt idx="3">
                  <c:v>0</c:v>
                </c:pt>
                <c:pt idx="4">
                  <c:v>108.09</c:v>
                </c:pt>
              </c:numCache>
            </c:numRef>
          </c:val>
          <c:extLst>
            <c:ext xmlns:c16="http://schemas.microsoft.com/office/drawing/2014/chart" uri="{C3380CC4-5D6E-409C-BE32-E72D297353CC}">
              <c16:uniqueId val="{00000000-3BE8-4886-9407-A3C9BCA3678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103.12</c:v>
                </c:pt>
              </c:numCache>
            </c:numRef>
          </c:val>
          <c:smooth val="0"/>
          <c:extLst>
            <c:ext xmlns:c16="http://schemas.microsoft.com/office/drawing/2014/chart" uri="{C3380CC4-5D6E-409C-BE32-E72D297353CC}">
              <c16:uniqueId val="{00000001-3BE8-4886-9407-A3C9BCA3678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0</c:v>
                </c:pt>
                <c:pt idx="1">
                  <c:v>0</c:v>
                </c:pt>
                <c:pt idx="2">
                  <c:v>0</c:v>
                </c:pt>
                <c:pt idx="3">
                  <c:v>0</c:v>
                </c:pt>
                <c:pt idx="4">
                  <c:v>61.96</c:v>
                </c:pt>
              </c:numCache>
            </c:numRef>
          </c:val>
          <c:extLst>
            <c:ext xmlns:c16="http://schemas.microsoft.com/office/drawing/2014/chart" uri="{C3380CC4-5D6E-409C-BE32-E72D297353CC}">
              <c16:uniqueId val="{00000000-B9E8-48D9-95F4-1CAAF68919B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24.27</c:v>
                </c:pt>
              </c:numCache>
            </c:numRef>
          </c:val>
          <c:smooth val="0"/>
          <c:extLst>
            <c:ext xmlns:c16="http://schemas.microsoft.com/office/drawing/2014/chart" uri="{C3380CC4-5D6E-409C-BE32-E72D297353CC}">
              <c16:uniqueId val="{00000001-B9E8-48D9-95F4-1CAAF68919B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c:v>0</c:v>
                </c:pt>
                <c:pt idx="4">
                  <c:v>1.26</c:v>
                </c:pt>
              </c:numCache>
            </c:numRef>
          </c:val>
          <c:extLst>
            <c:ext xmlns:c16="http://schemas.microsoft.com/office/drawing/2014/chart" uri="{C3380CC4-5D6E-409C-BE32-E72D297353CC}">
              <c16:uniqueId val="{00000000-CB92-4B28-85C1-75A1CDCF7EB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12.77</c:v>
                </c:pt>
              </c:numCache>
            </c:numRef>
          </c:val>
          <c:smooth val="0"/>
          <c:extLst>
            <c:ext xmlns:c16="http://schemas.microsoft.com/office/drawing/2014/chart" uri="{C3380CC4-5D6E-409C-BE32-E72D297353CC}">
              <c16:uniqueId val="{00000001-CB92-4B28-85C1-75A1CDCF7EB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8DE-4CD4-A4A1-537B3E3D533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101.46</c:v>
                </c:pt>
              </c:numCache>
            </c:numRef>
          </c:val>
          <c:smooth val="0"/>
          <c:extLst>
            <c:ext xmlns:c16="http://schemas.microsoft.com/office/drawing/2014/chart" uri="{C3380CC4-5D6E-409C-BE32-E72D297353CC}">
              <c16:uniqueId val="{00000001-88DE-4CD4-A4A1-537B3E3D533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0</c:v>
                </c:pt>
                <c:pt idx="1">
                  <c:v>0</c:v>
                </c:pt>
                <c:pt idx="2">
                  <c:v>0</c:v>
                </c:pt>
                <c:pt idx="3">
                  <c:v>0</c:v>
                </c:pt>
                <c:pt idx="4">
                  <c:v>37.03</c:v>
                </c:pt>
              </c:numCache>
            </c:numRef>
          </c:val>
          <c:extLst>
            <c:ext xmlns:c16="http://schemas.microsoft.com/office/drawing/2014/chart" uri="{C3380CC4-5D6E-409C-BE32-E72D297353CC}">
              <c16:uniqueId val="{00000000-2E3B-4AD6-8E0D-7D714657BD2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112.37</c:v>
                </c:pt>
              </c:numCache>
            </c:numRef>
          </c:val>
          <c:smooth val="0"/>
          <c:extLst>
            <c:ext xmlns:c16="http://schemas.microsoft.com/office/drawing/2014/chart" uri="{C3380CC4-5D6E-409C-BE32-E72D297353CC}">
              <c16:uniqueId val="{00000001-2E3B-4AD6-8E0D-7D714657BD2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0</c:v>
                </c:pt>
                <c:pt idx="1">
                  <c:v>0</c:v>
                </c:pt>
                <c:pt idx="2">
                  <c:v>0</c:v>
                </c:pt>
                <c:pt idx="3">
                  <c:v>0</c:v>
                </c:pt>
                <c:pt idx="4">
                  <c:v>859.77</c:v>
                </c:pt>
              </c:numCache>
            </c:numRef>
          </c:val>
          <c:extLst>
            <c:ext xmlns:c16="http://schemas.microsoft.com/office/drawing/2014/chart" uri="{C3380CC4-5D6E-409C-BE32-E72D297353CC}">
              <c16:uniqueId val="{00000000-37DB-4FDA-8A8C-0D4EFF45C01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1364.2</c:v>
                </c:pt>
              </c:numCache>
            </c:numRef>
          </c:val>
          <c:smooth val="0"/>
          <c:extLst>
            <c:ext xmlns:c16="http://schemas.microsoft.com/office/drawing/2014/chart" uri="{C3380CC4-5D6E-409C-BE32-E72D297353CC}">
              <c16:uniqueId val="{00000001-37DB-4FDA-8A8C-0D4EFF45C01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0</c:v>
                </c:pt>
                <c:pt idx="1">
                  <c:v>0</c:v>
                </c:pt>
                <c:pt idx="2">
                  <c:v>0</c:v>
                </c:pt>
                <c:pt idx="3">
                  <c:v>0</c:v>
                </c:pt>
                <c:pt idx="4">
                  <c:v>76.53</c:v>
                </c:pt>
              </c:numCache>
            </c:numRef>
          </c:val>
          <c:extLst>
            <c:ext xmlns:c16="http://schemas.microsoft.com/office/drawing/2014/chart" uri="{C3380CC4-5D6E-409C-BE32-E72D297353CC}">
              <c16:uniqueId val="{00000000-434A-4D94-98B1-1AFABBAC4B4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38.58</c:v>
                </c:pt>
              </c:numCache>
            </c:numRef>
          </c:val>
          <c:smooth val="0"/>
          <c:extLst>
            <c:ext xmlns:c16="http://schemas.microsoft.com/office/drawing/2014/chart" uri="{C3380CC4-5D6E-409C-BE32-E72D297353CC}">
              <c16:uniqueId val="{00000001-434A-4D94-98B1-1AFABBAC4B4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0</c:v>
                </c:pt>
                <c:pt idx="1">
                  <c:v>0</c:v>
                </c:pt>
                <c:pt idx="2">
                  <c:v>0</c:v>
                </c:pt>
                <c:pt idx="3">
                  <c:v>0</c:v>
                </c:pt>
                <c:pt idx="4">
                  <c:v>269.89</c:v>
                </c:pt>
              </c:numCache>
            </c:numRef>
          </c:val>
          <c:extLst>
            <c:ext xmlns:c16="http://schemas.microsoft.com/office/drawing/2014/chart" uri="{C3380CC4-5D6E-409C-BE32-E72D297353CC}">
              <c16:uniqueId val="{00000000-E900-47D3-ACDE-5EFE3D6A84E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448.81</c:v>
                </c:pt>
              </c:numCache>
            </c:numRef>
          </c:val>
          <c:smooth val="0"/>
          <c:extLst>
            <c:ext xmlns:c16="http://schemas.microsoft.com/office/drawing/2014/chart" uri="{C3380CC4-5D6E-409C-BE32-E72D297353CC}">
              <c16:uniqueId val="{00000001-E900-47D3-ACDE-5EFE3D6A84E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【103.05】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【71.52】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【285.48】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【38.43】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19"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北海道　洞爺湖町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66"/>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C4</v>
      </c>
      <c r="X8" s="74"/>
      <c r="Y8" s="74"/>
      <c r="Z8" s="74"/>
      <c r="AA8" s="74"/>
      <c r="AB8" s="74"/>
      <c r="AC8" s="74"/>
      <c r="AD8" s="74" t="str">
        <f>データ!$M$6</f>
        <v>非設置</v>
      </c>
      <c r="AE8" s="74"/>
      <c r="AF8" s="74"/>
      <c r="AG8" s="74"/>
      <c r="AH8" s="74"/>
      <c r="AI8" s="74"/>
      <c r="AJ8" s="74"/>
      <c r="AK8" s="2"/>
      <c r="AL8" s="65">
        <f>データ!$R$6</f>
        <v>8068</v>
      </c>
      <c r="AM8" s="65"/>
      <c r="AN8" s="65"/>
      <c r="AO8" s="65"/>
      <c r="AP8" s="65"/>
      <c r="AQ8" s="65"/>
      <c r="AR8" s="65"/>
      <c r="AS8" s="65"/>
      <c r="AT8" s="36">
        <f>データ!$S$6</f>
        <v>180.87</v>
      </c>
      <c r="AU8" s="37"/>
      <c r="AV8" s="37"/>
      <c r="AW8" s="37"/>
      <c r="AX8" s="37"/>
      <c r="AY8" s="37"/>
      <c r="AZ8" s="37"/>
      <c r="BA8" s="37"/>
      <c r="BB8" s="54">
        <f>データ!$T$6</f>
        <v>44.61</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7" t="s">
        <v>12</v>
      </c>
      <c r="C9" s="48"/>
      <c r="D9" s="48"/>
      <c r="E9" s="48"/>
      <c r="F9" s="48"/>
      <c r="G9" s="48"/>
      <c r="H9" s="48"/>
      <c r="I9" s="47" t="s">
        <v>13</v>
      </c>
      <c r="J9" s="48"/>
      <c r="K9" s="48"/>
      <c r="L9" s="48"/>
      <c r="M9" s="48"/>
      <c r="N9" s="48"/>
      <c r="O9" s="66"/>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51.36</v>
      </c>
      <c r="J10" s="37"/>
      <c r="K10" s="37"/>
      <c r="L10" s="37"/>
      <c r="M10" s="37"/>
      <c r="N10" s="37"/>
      <c r="O10" s="64"/>
      <c r="P10" s="54">
        <f>データ!$P$6</f>
        <v>17.29</v>
      </c>
      <c r="Q10" s="54"/>
      <c r="R10" s="54"/>
      <c r="S10" s="54"/>
      <c r="T10" s="54"/>
      <c r="U10" s="54"/>
      <c r="V10" s="54"/>
      <c r="W10" s="65">
        <f>データ!$Q$6</f>
        <v>4290</v>
      </c>
      <c r="X10" s="65"/>
      <c r="Y10" s="65"/>
      <c r="Z10" s="65"/>
      <c r="AA10" s="65"/>
      <c r="AB10" s="65"/>
      <c r="AC10" s="65"/>
      <c r="AD10" s="2"/>
      <c r="AE10" s="2"/>
      <c r="AF10" s="2"/>
      <c r="AG10" s="2"/>
      <c r="AH10" s="2"/>
      <c r="AI10" s="2"/>
      <c r="AJ10" s="2"/>
      <c r="AK10" s="2"/>
      <c r="AL10" s="65">
        <f>データ!$U$6</f>
        <v>1383</v>
      </c>
      <c r="AM10" s="65"/>
      <c r="AN10" s="65"/>
      <c r="AO10" s="65"/>
      <c r="AP10" s="65"/>
      <c r="AQ10" s="65"/>
      <c r="AR10" s="65"/>
      <c r="AS10" s="65"/>
      <c r="AT10" s="36">
        <f>データ!$V$6</f>
        <v>29.3</v>
      </c>
      <c r="AU10" s="37"/>
      <c r="AV10" s="37"/>
      <c r="AW10" s="37"/>
      <c r="AX10" s="37"/>
      <c r="AY10" s="37"/>
      <c r="AZ10" s="37"/>
      <c r="BA10" s="37"/>
      <c r="BB10" s="54">
        <f>データ!$W$6</f>
        <v>47.2</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108</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1"/>
      <c r="BM44" s="42"/>
      <c r="BN44" s="42"/>
      <c r="BO44" s="42"/>
      <c r="BP44" s="42"/>
      <c r="BQ44" s="42"/>
      <c r="BR44" s="42"/>
      <c r="BS44" s="42"/>
      <c r="BT44" s="42"/>
      <c r="BU44" s="42"/>
      <c r="BV44" s="42"/>
      <c r="BW44" s="42"/>
      <c r="BX44" s="42"/>
      <c r="BY44" s="42"/>
      <c r="BZ44" s="4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38"/>
      <c r="BM60" s="39"/>
      <c r="BN60" s="39"/>
      <c r="BO60" s="39"/>
      <c r="BP60" s="39"/>
      <c r="BQ60" s="39"/>
      <c r="BR60" s="39"/>
      <c r="BS60" s="39"/>
      <c r="BT60" s="39"/>
      <c r="BU60" s="39"/>
      <c r="BV60" s="39"/>
      <c r="BW60" s="39"/>
      <c r="BX60" s="39"/>
      <c r="BY60" s="39"/>
      <c r="BZ60" s="40"/>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109</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1"/>
      <c r="BM82" s="42"/>
      <c r="BN82" s="42"/>
      <c r="BO82" s="42"/>
      <c r="BP82" s="42"/>
      <c r="BQ82" s="42"/>
      <c r="BR82" s="42"/>
      <c r="BS82" s="42"/>
      <c r="BT82" s="42"/>
      <c r="BU82" s="42"/>
      <c r="BV82" s="42"/>
      <c r="BW82" s="42"/>
      <c r="BX82" s="42"/>
      <c r="BY82" s="42"/>
      <c r="BZ82" s="4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【103.05】</v>
      </c>
      <c r="F85" s="13" t="str">
        <f>データ!AS6</f>
        <v>【30.22】</v>
      </c>
      <c r="G85" s="13" t="str">
        <f>データ!BD6</f>
        <v>【179.30】</v>
      </c>
      <c r="H85" s="13" t="str">
        <f>データ!BO6</f>
        <v>【1,042.45】</v>
      </c>
      <c r="I85" s="13" t="str">
        <f>データ!BZ6</f>
        <v>【57.74】</v>
      </c>
      <c r="J85" s="13" t="str">
        <f>データ!CK6</f>
        <v>【285.48】</v>
      </c>
      <c r="K85" s="13" t="str">
        <f>データ!CV6</f>
        <v>【53.73】</v>
      </c>
      <c r="L85" s="13" t="str">
        <f>データ!DG6</f>
        <v>【71.52】</v>
      </c>
      <c r="M85" s="13" t="str">
        <f>データ!DR6</f>
        <v>【38.43】</v>
      </c>
      <c r="N85" s="13" t="str">
        <f>データ!EC6</f>
        <v>【19.16】</v>
      </c>
      <c r="O85" s="13" t="str">
        <f>データ!EN6</f>
        <v>【0.49】</v>
      </c>
    </row>
  </sheetData>
  <sheetProtection algorithmName="SHA-512" hashValue="OFJ/BYkhEnruOZQf6Zvx2NpWAqvdiP9Ob2N217SOr5MSvSoRZ5YSv/rt4uYYaPMQMhyCMjM8TTq8A8F3U8sz8g==" saltValue="zhFySglPBCpneFVGzNG3X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2023</v>
      </c>
      <c r="C6" s="20">
        <f t="shared" ref="C6:W6" si="3">C7</f>
        <v>15849</v>
      </c>
      <c r="D6" s="20">
        <f t="shared" si="3"/>
        <v>46</v>
      </c>
      <c r="E6" s="20">
        <f t="shared" si="3"/>
        <v>1</v>
      </c>
      <c r="F6" s="20">
        <f t="shared" si="3"/>
        <v>0</v>
      </c>
      <c r="G6" s="20">
        <f t="shared" si="3"/>
        <v>5</v>
      </c>
      <c r="H6" s="20" t="str">
        <f t="shared" si="3"/>
        <v>北海道　洞爺湖町</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51.36</v>
      </c>
      <c r="P6" s="21">
        <f t="shared" si="3"/>
        <v>17.29</v>
      </c>
      <c r="Q6" s="21">
        <f t="shared" si="3"/>
        <v>4290</v>
      </c>
      <c r="R6" s="21">
        <f t="shared" si="3"/>
        <v>8068</v>
      </c>
      <c r="S6" s="21">
        <f t="shared" si="3"/>
        <v>180.87</v>
      </c>
      <c r="T6" s="21">
        <f t="shared" si="3"/>
        <v>44.61</v>
      </c>
      <c r="U6" s="21">
        <f t="shared" si="3"/>
        <v>1383</v>
      </c>
      <c r="V6" s="21">
        <f t="shared" si="3"/>
        <v>29.3</v>
      </c>
      <c r="W6" s="21">
        <f t="shared" si="3"/>
        <v>47.2</v>
      </c>
      <c r="X6" s="22" t="str">
        <f>IF(X7="",NA(),X7)</f>
        <v>-</v>
      </c>
      <c r="Y6" s="22" t="str">
        <f t="shared" ref="Y6:AG6" si="4">IF(Y7="",NA(),Y7)</f>
        <v>-</v>
      </c>
      <c r="Z6" s="22" t="str">
        <f t="shared" si="4"/>
        <v>-</v>
      </c>
      <c r="AA6" s="22" t="str">
        <f t="shared" si="4"/>
        <v>-</v>
      </c>
      <c r="AB6" s="22">
        <f t="shared" si="4"/>
        <v>108.09</v>
      </c>
      <c r="AC6" s="22" t="str">
        <f t="shared" si="4"/>
        <v>-</v>
      </c>
      <c r="AD6" s="22" t="str">
        <f t="shared" si="4"/>
        <v>-</v>
      </c>
      <c r="AE6" s="22" t="str">
        <f t="shared" si="4"/>
        <v>-</v>
      </c>
      <c r="AF6" s="22" t="str">
        <f t="shared" si="4"/>
        <v>-</v>
      </c>
      <c r="AG6" s="22">
        <f t="shared" si="4"/>
        <v>103.12</v>
      </c>
      <c r="AH6" s="21" t="str">
        <f>IF(AH7="","",IF(AH7="-","【-】","【"&amp;SUBSTITUTE(TEXT(AH7,"#,##0.00"),"-","△")&amp;"】"))</f>
        <v>【103.05】</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101.46</v>
      </c>
      <c r="AS6" s="21" t="str">
        <f>IF(AS7="","",IF(AS7="-","【-】","【"&amp;SUBSTITUTE(TEXT(AS7,"#,##0.00"),"-","△")&amp;"】"))</f>
        <v>【30.22】</v>
      </c>
      <c r="AT6" s="22" t="str">
        <f>IF(AT7="",NA(),AT7)</f>
        <v>-</v>
      </c>
      <c r="AU6" s="22" t="str">
        <f t="shared" ref="AU6:BC6" si="6">IF(AU7="",NA(),AU7)</f>
        <v>-</v>
      </c>
      <c r="AV6" s="22" t="str">
        <f t="shared" si="6"/>
        <v>-</v>
      </c>
      <c r="AW6" s="22" t="str">
        <f t="shared" si="6"/>
        <v>-</v>
      </c>
      <c r="AX6" s="22">
        <f t="shared" si="6"/>
        <v>37.03</v>
      </c>
      <c r="AY6" s="22" t="str">
        <f t="shared" si="6"/>
        <v>-</v>
      </c>
      <c r="AZ6" s="22" t="str">
        <f t="shared" si="6"/>
        <v>-</v>
      </c>
      <c r="BA6" s="22" t="str">
        <f t="shared" si="6"/>
        <v>-</v>
      </c>
      <c r="BB6" s="22" t="str">
        <f t="shared" si="6"/>
        <v>-</v>
      </c>
      <c r="BC6" s="22">
        <f t="shared" si="6"/>
        <v>112.37</v>
      </c>
      <c r="BD6" s="21" t="str">
        <f>IF(BD7="","",IF(BD7="-","【-】","【"&amp;SUBSTITUTE(TEXT(BD7,"#,##0.00"),"-","△")&amp;"】"))</f>
        <v>【179.30】</v>
      </c>
      <c r="BE6" s="22" t="str">
        <f>IF(BE7="",NA(),BE7)</f>
        <v>-</v>
      </c>
      <c r="BF6" s="22" t="str">
        <f t="shared" ref="BF6:BN6" si="7">IF(BF7="",NA(),BF7)</f>
        <v>-</v>
      </c>
      <c r="BG6" s="22" t="str">
        <f t="shared" si="7"/>
        <v>-</v>
      </c>
      <c r="BH6" s="22" t="str">
        <f t="shared" si="7"/>
        <v>-</v>
      </c>
      <c r="BI6" s="22">
        <f t="shared" si="7"/>
        <v>859.77</v>
      </c>
      <c r="BJ6" s="22" t="str">
        <f t="shared" si="7"/>
        <v>-</v>
      </c>
      <c r="BK6" s="22" t="str">
        <f t="shared" si="7"/>
        <v>-</v>
      </c>
      <c r="BL6" s="22" t="str">
        <f t="shared" si="7"/>
        <v>-</v>
      </c>
      <c r="BM6" s="22" t="str">
        <f t="shared" si="7"/>
        <v>-</v>
      </c>
      <c r="BN6" s="22">
        <f t="shared" si="7"/>
        <v>1364.2</v>
      </c>
      <c r="BO6" s="21" t="str">
        <f>IF(BO7="","",IF(BO7="-","【-】","【"&amp;SUBSTITUTE(TEXT(BO7,"#,##0.00"),"-","△")&amp;"】"))</f>
        <v>【1,042.45】</v>
      </c>
      <c r="BP6" s="22" t="str">
        <f>IF(BP7="",NA(),BP7)</f>
        <v>-</v>
      </c>
      <c r="BQ6" s="22" t="str">
        <f t="shared" ref="BQ6:BY6" si="8">IF(BQ7="",NA(),BQ7)</f>
        <v>-</v>
      </c>
      <c r="BR6" s="22" t="str">
        <f t="shared" si="8"/>
        <v>-</v>
      </c>
      <c r="BS6" s="22" t="str">
        <f t="shared" si="8"/>
        <v>-</v>
      </c>
      <c r="BT6" s="22">
        <f t="shared" si="8"/>
        <v>76.53</v>
      </c>
      <c r="BU6" s="22" t="str">
        <f t="shared" si="8"/>
        <v>-</v>
      </c>
      <c r="BV6" s="22" t="str">
        <f t="shared" si="8"/>
        <v>-</v>
      </c>
      <c r="BW6" s="22" t="str">
        <f t="shared" si="8"/>
        <v>-</v>
      </c>
      <c r="BX6" s="22" t="str">
        <f t="shared" si="8"/>
        <v>-</v>
      </c>
      <c r="BY6" s="22">
        <f t="shared" si="8"/>
        <v>38.58</v>
      </c>
      <c r="BZ6" s="21" t="str">
        <f>IF(BZ7="","",IF(BZ7="-","【-】","【"&amp;SUBSTITUTE(TEXT(BZ7,"#,##0.00"),"-","△")&amp;"】"))</f>
        <v>【57.74】</v>
      </c>
      <c r="CA6" s="22" t="str">
        <f>IF(CA7="",NA(),CA7)</f>
        <v>-</v>
      </c>
      <c r="CB6" s="22" t="str">
        <f t="shared" ref="CB6:CJ6" si="9">IF(CB7="",NA(),CB7)</f>
        <v>-</v>
      </c>
      <c r="CC6" s="22" t="str">
        <f t="shared" si="9"/>
        <v>-</v>
      </c>
      <c r="CD6" s="22" t="str">
        <f t="shared" si="9"/>
        <v>-</v>
      </c>
      <c r="CE6" s="22">
        <f t="shared" si="9"/>
        <v>269.89</v>
      </c>
      <c r="CF6" s="22" t="str">
        <f t="shared" si="9"/>
        <v>-</v>
      </c>
      <c r="CG6" s="22" t="str">
        <f t="shared" si="9"/>
        <v>-</v>
      </c>
      <c r="CH6" s="22" t="str">
        <f t="shared" si="9"/>
        <v>-</v>
      </c>
      <c r="CI6" s="22" t="str">
        <f t="shared" si="9"/>
        <v>-</v>
      </c>
      <c r="CJ6" s="22">
        <f t="shared" si="9"/>
        <v>448.81</v>
      </c>
      <c r="CK6" s="21" t="str">
        <f>IF(CK7="","",IF(CK7="-","【-】","【"&amp;SUBSTITUTE(TEXT(CK7,"#,##0.00"),"-","△")&amp;"】"))</f>
        <v>【285.48】</v>
      </c>
      <c r="CL6" s="22" t="str">
        <f>IF(CL7="",NA(),CL7)</f>
        <v>-</v>
      </c>
      <c r="CM6" s="22" t="str">
        <f t="shared" ref="CM6:CU6" si="10">IF(CM7="",NA(),CM7)</f>
        <v>-</v>
      </c>
      <c r="CN6" s="22" t="str">
        <f t="shared" si="10"/>
        <v>-</v>
      </c>
      <c r="CO6" s="22" t="str">
        <f t="shared" si="10"/>
        <v>-</v>
      </c>
      <c r="CP6" s="22">
        <f t="shared" si="10"/>
        <v>60.19</v>
      </c>
      <c r="CQ6" s="22" t="str">
        <f t="shared" si="10"/>
        <v>-</v>
      </c>
      <c r="CR6" s="22" t="str">
        <f t="shared" si="10"/>
        <v>-</v>
      </c>
      <c r="CS6" s="22" t="str">
        <f t="shared" si="10"/>
        <v>-</v>
      </c>
      <c r="CT6" s="22" t="str">
        <f t="shared" si="10"/>
        <v>-</v>
      </c>
      <c r="CU6" s="22">
        <f t="shared" si="10"/>
        <v>52.39</v>
      </c>
      <c r="CV6" s="21" t="str">
        <f>IF(CV7="","",IF(CV7="-","【-】","【"&amp;SUBSTITUTE(TEXT(CV7,"#,##0.00"),"-","△")&amp;"】"))</f>
        <v>【53.73】</v>
      </c>
      <c r="CW6" s="22" t="str">
        <f>IF(CW7="",NA(),CW7)</f>
        <v>-</v>
      </c>
      <c r="CX6" s="22" t="str">
        <f t="shared" ref="CX6:DF6" si="11">IF(CX7="",NA(),CX7)</f>
        <v>-</v>
      </c>
      <c r="CY6" s="22" t="str">
        <f t="shared" si="11"/>
        <v>-</v>
      </c>
      <c r="CZ6" s="22" t="str">
        <f t="shared" si="11"/>
        <v>-</v>
      </c>
      <c r="DA6" s="22">
        <f t="shared" si="11"/>
        <v>76.14</v>
      </c>
      <c r="DB6" s="22" t="str">
        <f t="shared" si="11"/>
        <v>-</v>
      </c>
      <c r="DC6" s="22" t="str">
        <f t="shared" si="11"/>
        <v>-</v>
      </c>
      <c r="DD6" s="22" t="str">
        <f t="shared" si="11"/>
        <v>-</v>
      </c>
      <c r="DE6" s="22" t="str">
        <f t="shared" si="11"/>
        <v>-</v>
      </c>
      <c r="DF6" s="22">
        <f t="shared" si="11"/>
        <v>63.38</v>
      </c>
      <c r="DG6" s="21" t="str">
        <f>IF(DG7="","",IF(DG7="-","【-】","【"&amp;SUBSTITUTE(TEXT(DG7,"#,##0.00"),"-","△")&amp;"】"))</f>
        <v>【71.52】</v>
      </c>
      <c r="DH6" s="22" t="str">
        <f>IF(DH7="",NA(),DH7)</f>
        <v>-</v>
      </c>
      <c r="DI6" s="22" t="str">
        <f t="shared" ref="DI6:DQ6" si="12">IF(DI7="",NA(),DI7)</f>
        <v>-</v>
      </c>
      <c r="DJ6" s="22" t="str">
        <f t="shared" si="12"/>
        <v>-</v>
      </c>
      <c r="DK6" s="22" t="str">
        <f t="shared" si="12"/>
        <v>-</v>
      </c>
      <c r="DL6" s="22">
        <f t="shared" si="12"/>
        <v>61.96</v>
      </c>
      <c r="DM6" s="22" t="str">
        <f t="shared" si="12"/>
        <v>-</v>
      </c>
      <c r="DN6" s="22" t="str">
        <f t="shared" si="12"/>
        <v>-</v>
      </c>
      <c r="DO6" s="22" t="str">
        <f t="shared" si="12"/>
        <v>-</v>
      </c>
      <c r="DP6" s="22" t="str">
        <f t="shared" si="12"/>
        <v>-</v>
      </c>
      <c r="DQ6" s="22">
        <f t="shared" si="12"/>
        <v>24.27</v>
      </c>
      <c r="DR6" s="21" t="str">
        <f>IF(DR7="","",IF(DR7="-","【-】","【"&amp;SUBSTITUTE(TEXT(DR7,"#,##0.00"),"-","△")&amp;"】"))</f>
        <v>【38.43】</v>
      </c>
      <c r="DS6" s="22" t="str">
        <f>IF(DS7="",NA(),DS7)</f>
        <v>-</v>
      </c>
      <c r="DT6" s="22" t="str">
        <f t="shared" ref="DT6:EB6" si="13">IF(DT7="",NA(),DT7)</f>
        <v>-</v>
      </c>
      <c r="DU6" s="22" t="str">
        <f t="shared" si="13"/>
        <v>-</v>
      </c>
      <c r="DV6" s="22" t="str">
        <f t="shared" si="13"/>
        <v>-</v>
      </c>
      <c r="DW6" s="22">
        <f t="shared" si="13"/>
        <v>1.26</v>
      </c>
      <c r="DX6" s="22" t="str">
        <f t="shared" si="13"/>
        <v>-</v>
      </c>
      <c r="DY6" s="22" t="str">
        <f t="shared" si="13"/>
        <v>-</v>
      </c>
      <c r="DZ6" s="22" t="str">
        <f t="shared" si="13"/>
        <v>-</v>
      </c>
      <c r="EA6" s="22" t="str">
        <f t="shared" si="13"/>
        <v>-</v>
      </c>
      <c r="EB6" s="22">
        <f t="shared" si="13"/>
        <v>12.77</v>
      </c>
      <c r="EC6" s="21" t="str">
        <f>IF(EC7="","",IF(EC7="-","【-】","【"&amp;SUBSTITUTE(TEXT(EC7,"#,##0.00"),"-","△")&amp;"】"))</f>
        <v>【19.16】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0.88</v>
      </c>
      <c r="EN6" s="21" t="str">
        <f>IF(EN7="","",IF(EN7="-","【-】","【"&amp;SUBSTITUTE(TEXT(EN7,"#,##0.00"),"-","△")&amp;"】"))</f>
        <v>【0.49】</v>
      </c>
    </row>
    <row r="7" spans="1:144" s="23" customFormat="1" x14ac:dyDescent="0.15">
      <c r="A7" s="15"/>
      <c r="B7" s="24">
        <v>2023</v>
      </c>
      <c r="C7" s="24">
        <v>15849</v>
      </c>
      <c r="D7" s="24">
        <v>46</v>
      </c>
      <c r="E7" s="24">
        <v>1</v>
      </c>
      <c r="F7" s="24">
        <v>0</v>
      </c>
      <c r="G7" s="24">
        <v>5</v>
      </c>
      <c r="H7" s="24" t="s">
        <v>92</v>
      </c>
      <c r="I7" s="24" t="s">
        <v>93</v>
      </c>
      <c r="J7" s="24" t="s">
        <v>94</v>
      </c>
      <c r="K7" s="24" t="s">
        <v>95</v>
      </c>
      <c r="L7" s="24" t="s">
        <v>96</v>
      </c>
      <c r="M7" s="24" t="s">
        <v>97</v>
      </c>
      <c r="N7" s="25" t="s">
        <v>98</v>
      </c>
      <c r="O7" s="25">
        <v>51.36</v>
      </c>
      <c r="P7" s="25">
        <v>17.29</v>
      </c>
      <c r="Q7" s="25">
        <v>4290</v>
      </c>
      <c r="R7" s="25">
        <v>8068</v>
      </c>
      <c r="S7" s="25">
        <v>180.87</v>
      </c>
      <c r="T7" s="25">
        <v>44.61</v>
      </c>
      <c r="U7" s="25">
        <v>1383</v>
      </c>
      <c r="V7" s="25">
        <v>29.3</v>
      </c>
      <c r="W7" s="25">
        <v>47.2</v>
      </c>
      <c r="X7" s="25" t="s">
        <v>98</v>
      </c>
      <c r="Y7" s="25" t="s">
        <v>98</v>
      </c>
      <c r="Z7" s="25" t="s">
        <v>98</v>
      </c>
      <c r="AA7" s="25" t="s">
        <v>98</v>
      </c>
      <c r="AB7" s="25">
        <v>108.09</v>
      </c>
      <c r="AC7" s="25" t="s">
        <v>98</v>
      </c>
      <c r="AD7" s="25" t="s">
        <v>98</v>
      </c>
      <c r="AE7" s="25" t="s">
        <v>98</v>
      </c>
      <c r="AF7" s="25" t="s">
        <v>98</v>
      </c>
      <c r="AG7" s="25">
        <v>103.12</v>
      </c>
      <c r="AH7" s="25">
        <v>103.05</v>
      </c>
      <c r="AI7" s="25" t="s">
        <v>98</v>
      </c>
      <c r="AJ7" s="25" t="s">
        <v>98</v>
      </c>
      <c r="AK7" s="25" t="s">
        <v>98</v>
      </c>
      <c r="AL7" s="25" t="s">
        <v>98</v>
      </c>
      <c r="AM7" s="25">
        <v>0</v>
      </c>
      <c r="AN7" s="25" t="s">
        <v>98</v>
      </c>
      <c r="AO7" s="25" t="s">
        <v>98</v>
      </c>
      <c r="AP7" s="25" t="s">
        <v>98</v>
      </c>
      <c r="AQ7" s="25" t="s">
        <v>98</v>
      </c>
      <c r="AR7" s="25">
        <v>101.46</v>
      </c>
      <c r="AS7" s="25">
        <v>30.22</v>
      </c>
      <c r="AT7" s="25" t="s">
        <v>98</v>
      </c>
      <c r="AU7" s="25" t="s">
        <v>98</v>
      </c>
      <c r="AV7" s="25" t="s">
        <v>98</v>
      </c>
      <c r="AW7" s="25" t="s">
        <v>98</v>
      </c>
      <c r="AX7" s="25">
        <v>37.03</v>
      </c>
      <c r="AY7" s="25" t="s">
        <v>98</v>
      </c>
      <c r="AZ7" s="25" t="s">
        <v>98</v>
      </c>
      <c r="BA7" s="25" t="s">
        <v>98</v>
      </c>
      <c r="BB7" s="25" t="s">
        <v>98</v>
      </c>
      <c r="BC7" s="25">
        <v>112.37</v>
      </c>
      <c r="BD7" s="25">
        <v>179.3</v>
      </c>
      <c r="BE7" s="25" t="s">
        <v>98</v>
      </c>
      <c r="BF7" s="25" t="s">
        <v>98</v>
      </c>
      <c r="BG7" s="25" t="s">
        <v>98</v>
      </c>
      <c r="BH7" s="25" t="s">
        <v>98</v>
      </c>
      <c r="BI7" s="25">
        <v>859.77</v>
      </c>
      <c r="BJ7" s="25" t="s">
        <v>98</v>
      </c>
      <c r="BK7" s="25" t="s">
        <v>98</v>
      </c>
      <c r="BL7" s="25" t="s">
        <v>98</v>
      </c>
      <c r="BM7" s="25" t="s">
        <v>98</v>
      </c>
      <c r="BN7" s="25">
        <v>1364.2</v>
      </c>
      <c r="BO7" s="25">
        <v>1042.45</v>
      </c>
      <c r="BP7" s="25" t="s">
        <v>98</v>
      </c>
      <c r="BQ7" s="25" t="s">
        <v>98</v>
      </c>
      <c r="BR7" s="25" t="s">
        <v>98</v>
      </c>
      <c r="BS7" s="25" t="s">
        <v>98</v>
      </c>
      <c r="BT7" s="25">
        <v>76.53</v>
      </c>
      <c r="BU7" s="25" t="s">
        <v>98</v>
      </c>
      <c r="BV7" s="25" t="s">
        <v>98</v>
      </c>
      <c r="BW7" s="25" t="s">
        <v>98</v>
      </c>
      <c r="BX7" s="25" t="s">
        <v>98</v>
      </c>
      <c r="BY7" s="25">
        <v>38.58</v>
      </c>
      <c r="BZ7" s="25">
        <v>57.74</v>
      </c>
      <c r="CA7" s="25" t="s">
        <v>98</v>
      </c>
      <c r="CB7" s="25" t="s">
        <v>98</v>
      </c>
      <c r="CC7" s="25" t="s">
        <v>98</v>
      </c>
      <c r="CD7" s="25" t="s">
        <v>98</v>
      </c>
      <c r="CE7" s="25">
        <v>269.89</v>
      </c>
      <c r="CF7" s="25" t="s">
        <v>98</v>
      </c>
      <c r="CG7" s="25" t="s">
        <v>98</v>
      </c>
      <c r="CH7" s="25" t="s">
        <v>98</v>
      </c>
      <c r="CI7" s="25" t="s">
        <v>98</v>
      </c>
      <c r="CJ7" s="25">
        <v>448.81</v>
      </c>
      <c r="CK7" s="25">
        <v>285.48</v>
      </c>
      <c r="CL7" s="25" t="s">
        <v>98</v>
      </c>
      <c r="CM7" s="25" t="s">
        <v>98</v>
      </c>
      <c r="CN7" s="25" t="s">
        <v>98</v>
      </c>
      <c r="CO7" s="25" t="s">
        <v>98</v>
      </c>
      <c r="CP7" s="25">
        <v>60.19</v>
      </c>
      <c r="CQ7" s="25" t="s">
        <v>98</v>
      </c>
      <c r="CR7" s="25" t="s">
        <v>98</v>
      </c>
      <c r="CS7" s="25" t="s">
        <v>98</v>
      </c>
      <c r="CT7" s="25" t="s">
        <v>98</v>
      </c>
      <c r="CU7" s="25">
        <v>52.39</v>
      </c>
      <c r="CV7" s="25">
        <v>53.73</v>
      </c>
      <c r="CW7" s="25" t="s">
        <v>98</v>
      </c>
      <c r="CX7" s="25" t="s">
        <v>98</v>
      </c>
      <c r="CY7" s="25" t="s">
        <v>98</v>
      </c>
      <c r="CZ7" s="25" t="s">
        <v>98</v>
      </c>
      <c r="DA7" s="25">
        <v>76.14</v>
      </c>
      <c r="DB7" s="25" t="s">
        <v>98</v>
      </c>
      <c r="DC7" s="25" t="s">
        <v>98</v>
      </c>
      <c r="DD7" s="25" t="s">
        <v>98</v>
      </c>
      <c r="DE7" s="25" t="s">
        <v>98</v>
      </c>
      <c r="DF7" s="25">
        <v>63.38</v>
      </c>
      <c r="DG7" s="25">
        <v>71.52</v>
      </c>
      <c r="DH7" s="25" t="s">
        <v>98</v>
      </c>
      <c r="DI7" s="25" t="s">
        <v>98</v>
      </c>
      <c r="DJ7" s="25" t="s">
        <v>98</v>
      </c>
      <c r="DK7" s="25" t="s">
        <v>98</v>
      </c>
      <c r="DL7" s="25">
        <v>61.96</v>
      </c>
      <c r="DM7" s="25" t="s">
        <v>98</v>
      </c>
      <c r="DN7" s="25" t="s">
        <v>98</v>
      </c>
      <c r="DO7" s="25" t="s">
        <v>98</v>
      </c>
      <c r="DP7" s="25" t="s">
        <v>98</v>
      </c>
      <c r="DQ7" s="25">
        <v>24.27</v>
      </c>
      <c r="DR7" s="25">
        <v>38.43</v>
      </c>
      <c r="DS7" s="25" t="s">
        <v>98</v>
      </c>
      <c r="DT7" s="25" t="s">
        <v>98</v>
      </c>
      <c r="DU7" s="25" t="s">
        <v>98</v>
      </c>
      <c r="DV7" s="25" t="s">
        <v>98</v>
      </c>
      <c r="DW7" s="25">
        <v>1.26</v>
      </c>
      <c r="DX7" s="25" t="s">
        <v>98</v>
      </c>
      <c r="DY7" s="25" t="s">
        <v>98</v>
      </c>
      <c r="DZ7" s="25" t="s">
        <v>98</v>
      </c>
      <c r="EA7" s="25" t="s">
        <v>98</v>
      </c>
      <c r="EB7" s="25">
        <v>12.77</v>
      </c>
      <c r="EC7" s="25">
        <v>19.16</v>
      </c>
      <c r="ED7" s="25" t="s">
        <v>98</v>
      </c>
      <c r="EE7" s="25" t="s">
        <v>98</v>
      </c>
      <c r="EF7" s="25" t="s">
        <v>98</v>
      </c>
      <c r="EG7" s="25" t="s">
        <v>98</v>
      </c>
      <c r="EH7" s="25">
        <v>0</v>
      </c>
      <c r="EI7" s="25" t="s">
        <v>98</v>
      </c>
      <c r="EJ7" s="25" t="s">
        <v>98</v>
      </c>
      <c r="EK7" s="25" t="s">
        <v>98</v>
      </c>
      <c r="EL7" s="25" t="s">
        <v>98</v>
      </c>
      <c r="EM7" s="25">
        <v>0.88</v>
      </c>
      <c r="EN7" s="25">
        <v>0.49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k060049</cp:lastModifiedBy>
  <dcterms:created xsi:type="dcterms:W3CDTF">2025-01-24T06:43:26Z</dcterms:created>
  <dcterms:modified xsi:type="dcterms:W3CDTF">2025-01-29T23:59:03Z</dcterms:modified>
  <cp:category/>
</cp:coreProperties>
</file>